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11640" activeTab="0"/>
  </bookViews>
  <sheets>
    <sheet name="予算書" sheetId="1" r:id="rId1"/>
    <sheet name="予算書(記入例)" sheetId="2" r:id="rId2"/>
  </sheets>
  <definedNames/>
  <calcPr fullCalcOnLoad="1"/>
</workbook>
</file>

<file path=xl/sharedStrings.xml><?xml version="1.0" encoding="utf-8"?>
<sst xmlns="http://schemas.openxmlformats.org/spreadsheetml/2006/main" count="121" uniqueCount="41">
  <si>
    <t>人</t>
  </si>
  <si>
    <t>男性会費</t>
  </si>
  <si>
    <t>女性会費</t>
  </si>
  <si>
    <t>円</t>
  </si>
  <si>
    <t>幹事人数（男）</t>
  </si>
  <si>
    <t>幹事人数（女）</t>
  </si>
  <si>
    <t>店側に支払う金額</t>
  </si>
  <si>
    <t>集まるお金（予想）</t>
  </si>
  <si>
    <t>予定人数合計</t>
  </si>
  <si>
    <t>参加予定人数（男）</t>
  </si>
  <si>
    <t>参加予定人数（女）</t>
  </si>
  <si>
    <t>料理食べ放題の
一人当たりの料金</t>
  </si>
  <si>
    <t>飲み放題の
一人当たりの料金</t>
  </si>
  <si>
    <t>合計　何人分の飲み放題
　　食べ放題を頼む？</t>
  </si>
  <si>
    <t>当日欠席に備え、約20,000円程度は残しておきましょう。</t>
  </si>
  <si>
    <t>残金</t>
  </si>
  <si>
    <t>①</t>
  </si>
  <si>
    <t>②</t>
  </si>
  <si>
    <t>③</t>
  </si>
  <si>
    <t>④</t>
  </si>
  <si>
    <t>円</t>
  </si>
  <si>
    <t>景品・備品などの経費として
使える金額</t>
  </si>
  <si>
    <t>←ピンクのセルに予想される人数・金額を入力して、予算案を作成しましょう</t>
  </si>
  <si>
    <t>新郎新婦様</t>
  </si>
  <si>
    <t>ウェルカムボード</t>
  </si>
  <si>
    <t>　　新郎新婦様・幹事様は会費負担なしで計算しています。</t>
  </si>
  <si>
    <t>景品合計</t>
  </si>
  <si>
    <t>備品合計</t>
  </si>
  <si>
    <t>ブーケ</t>
  </si>
  <si>
    <t>ケーキ</t>
  </si>
  <si>
    <t>オープニングムービー</t>
  </si>
  <si>
    <t>その他</t>
  </si>
  <si>
    <t>合計</t>
  </si>
  <si>
    <t>⑤会場代以外の経費</t>
  </si>
  <si>
    <t>合計を　「景品・備品などの経費として使える金額」　以下でおさえましょう</t>
  </si>
  <si>
    <t>⑤合計が　「景品・備品などの経費として使える金額」　以下でおさまっていなければ、
上記ボックス内に「予算超過」と出ます。</t>
  </si>
  <si>
    <t xml:space="preserve">
⑤合計が　「景品・備品などの経費として使える金額」　以下でおさまっていれば、
上記ボックス内に「予算内」と出ます。</t>
  </si>
  <si>
    <t>○</t>
  </si>
  <si>
    <t>×</t>
  </si>
  <si>
    <t>⑥</t>
  </si>
  <si>
    <t>　二次会予算書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</si>
</sst>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##.#&quot;人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6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6" fontId="0" fillId="0" borderId="0" xfId="0" applyNumberFormat="1" applyFill="1" applyBorder="1" applyAlignment="1">
      <alignment vertical="center"/>
    </xf>
    <xf numFmtId="6" fontId="0" fillId="0" borderId="0" xfId="58" applyFont="1" applyFill="1" applyBorder="1" applyAlignment="1">
      <alignment horizontal="center" vertical="center"/>
    </xf>
    <xf numFmtId="6" fontId="2" fillId="0" borderId="10" xfId="5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10" fillId="32" borderId="10" xfId="49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11" fillId="3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horizontal="center" vertical="center"/>
    </xf>
    <xf numFmtId="38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38" fontId="13" fillId="32" borderId="10" xfId="49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20</xdr:row>
      <xdr:rowOff>85725</xdr:rowOff>
    </xdr:from>
    <xdr:to>
      <xdr:col>17</xdr:col>
      <xdr:colOff>609600</xdr:colOff>
      <xdr:row>23</xdr:row>
      <xdr:rowOff>123825</xdr:rowOff>
    </xdr:to>
    <xdr:pic>
      <xdr:nvPicPr>
        <xdr:cNvPr id="1" name="Picture 1" descr="rogo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838825"/>
          <a:ext cx="3429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20</xdr:row>
      <xdr:rowOff>85725</xdr:rowOff>
    </xdr:from>
    <xdr:to>
      <xdr:col>16</xdr:col>
      <xdr:colOff>676275</xdr:colOff>
      <xdr:row>23</xdr:row>
      <xdr:rowOff>123825</xdr:rowOff>
    </xdr:to>
    <xdr:pic>
      <xdr:nvPicPr>
        <xdr:cNvPr id="1" name="Picture 1" descr="rogo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838825"/>
          <a:ext cx="3429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24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5.50390625" style="0" customWidth="1"/>
    <col min="2" max="2" width="18.625" style="0" customWidth="1"/>
    <col min="3" max="3" width="10.25390625" style="19" customWidth="1"/>
    <col min="4" max="4" width="13.875" style="2" customWidth="1"/>
    <col min="5" max="5" width="5.875" style="7" customWidth="1"/>
    <col min="6" max="6" width="3.375" style="0" customWidth="1"/>
    <col min="7" max="7" width="16.625" style="0" customWidth="1"/>
    <col min="9" max="9" width="8.125" style="0" customWidth="1"/>
    <col min="10" max="10" width="18.625" style="0" customWidth="1"/>
    <col min="11" max="15" width="9.00390625" style="0" hidden="1" customWidth="1"/>
    <col min="16" max="16" width="11.50390625" style="0" customWidth="1"/>
    <col min="18" max="18" width="14.125" style="0" customWidth="1"/>
  </cols>
  <sheetData>
    <row r="1" spans="1:16" ht="32.25" customHeight="1">
      <c r="A1" s="10" t="s">
        <v>40</v>
      </c>
      <c r="B1" s="50"/>
      <c r="C1" s="50"/>
      <c r="D1" s="28" t="s">
        <v>25</v>
      </c>
      <c r="E1" s="29"/>
      <c r="F1" s="30"/>
      <c r="G1" s="30"/>
      <c r="H1" s="9"/>
      <c r="I1" s="9"/>
      <c r="J1" s="9"/>
      <c r="K1" s="9"/>
      <c r="L1" s="9"/>
      <c r="M1" s="9"/>
      <c r="N1" s="9"/>
      <c r="O1" s="9"/>
      <c r="P1" s="9"/>
    </row>
    <row r="2" spans="2:10" ht="19.5" customHeight="1">
      <c r="B2" s="11"/>
      <c r="C2" s="36" t="s">
        <v>22</v>
      </c>
      <c r="D2" s="37"/>
      <c r="E2" s="38"/>
      <c r="F2" s="34"/>
      <c r="G2" s="34"/>
      <c r="H2" s="34"/>
      <c r="J2" s="39"/>
    </row>
    <row r="3" ht="18" customHeight="1">
      <c r="I3" s="49" t="s">
        <v>34</v>
      </c>
    </row>
    <row r="4" spans="1:10" ht="19.5" customHeight="1">
      <c r="A4" t="s">
        <v>16</v>
      </c>
      <c r="B4" s="1" t="s">
        <v>23</v>
      </c>
      <c r="C4" s="21"/>
      <c r="D4" s="13" t="s">
        <v>0</v>
      </c>
      <c r="E4" s="6"/>
      <c r="J4" s="44" t="s">
        <v>33</v>
      </c>
    </row>
    <row r="5" spans="2:17" ht="19.5" customHeight="1">
      <c r="B5" s="1" t="s">
        <v>9</v>
      </c>
      <c r="C5" s="22"/>
      <c r="D5" s="13" t="s">
        <v>0</v>
      </c>
      <c r="E5" s="6"/>
      <c r="G5" s="53" t="s">
        <v>6</v>
      </c>
      <c r="H5" s="54"/>
      <c r="I5" s="2"/>
      <c r="J5" s="42" t="s">
        <v>26</v>
      </c>
      <c r="K5" s="41"/>
      <c r="L5" s="41">
        <f>C5*C11</f>
        <v>0</v>
      </c>
      <c r="M5" s="41"/>
      <c r="N5" s="41"/>
      <c r="O5" s="41"/>
      <c r="P5" s="12"/>
      <c r="Q5" s="45" t="s">
        <v>3</v>
      </c>
    </row>
    <row r="6" spans="2:17" ht="19.5" customHeight="1">
      <c r="B6" s="1" t="s">
        <v>10</v>
      </c>
      <c r="C6" s="22"/>
      <c r="D6" s="13" t="s">
        <v>0</v>
      </c>
      <c r="E6" s="6"/>
      <c r="G6" s="26">
        <f>(C17+C18)*C20</f>
        <v>0</v>
      </c>
      <c r="H6" s="17" t="s">
        <v>3</v>
      </c>
      <c r="I6" s="5"/>
      <c r="J6" s="43" t="s">
        <v>27</v>
      </c>
      <c r="K6" s="41"/>
      <c r="L6" s="41">
        <f>C6*C12</f>
        <v>0</v>
      </c>
      <c r="M6" s="41"/>
      <c r="N6" s="41"/>
      <c r="O6" s="41"/>
      <c r="P6" s="12"/>
      <c r="Q6" s="45" t="s">
        <v>3</v>
      </c>
    </row>
    <row r="7" spans="2:17" ht="19.5" customHeight="1">
      <c r="B7" s="1" t="s">
        <v>4</v>
      </c>
      <c r="C7" s="22"/>
      <c r="D7" s="13" t="s">
        <v>0</v>
      </c>
      <c r="E7" s="6"/>
      <c r="G7" s="8"/>
      <c r="H7" s="8"/>
      <c r="I7" s="5"/>
      <c r="J7" s="43" t="s">
        <v>24</v>
      </c>
      <c r="K7" s="41" t="b">
        <v>1</v>
      </c>
      <c r="L7" s="41">
        <f>C7*C11*M7</f>
        <v>0</v>
      </c>
      <c r="M7" s="41">
        <f>IF(K7=TRUE,1,0)</f>
        <v>1</v>
      </c>
      <c r="N7" s="41"/>
      <c r="O7" s="41"/>
      <c r="P7" s="12"/>
      <c r="Q7" s="45" t="s">
        <v>3</v>
      </c>
    </row>
    <row r="8" spans="2:17" ht="19.5" customHeight="1">
      <c r="B8" s="1" t="s">
        <v>5</v>
      </c>
      <c r="C8" s="22"/>
      <c r="D8" s="13" t="s">
        <v>0</v>
      </c>
      <c r="E8" s="6"/>
      <c r="G8" s="53" t="s">
        <v>15</v>
      </c>
      <c r="H8" s="54"/>
      <c r="I8" s="5"/>
      <c r="J8" s="43" t="s">
        <v>28</v>
      </c>
      <c r="K8" s="41" t="b">
        <v>0</v>
      </c>
      <c r="L8" s="41">
        <f>C8*C12*M7</f>
        <v>0</v>
      </c>
      <c r="M8" s="41"/>
      <c r="N8" s="41"/>
      <c r="O8" s="41"/>
      <c r="P8" s="12"/>
      <c r="Q8" s="45" t="s">
        <v>3</v>
      </c>
    </row>
    <row r="9" spans="2:17" ht="19.5" customHeight="1">
      <c r="B9" s="1" t="s">
        <v>8</v>
      </c>
      <c r="C9" s="23"/>
      <c r="D9" s="13" t="s">
        <v>0</v>
      </c>
      <c r="E9" s="6"/>
      <c r="G9" s="26">
        <f>C15-G6</f>
        <v>0</v>
      </c>
      <c r="H9" s="17" t="s">
        <v>3</v>
      </c>
      <c r="I9" s="5"/>
      <c r="J9" s="43" t="s">
        <v>29</v>
      </c>
      <c r="K9" s="41"/>
      <c r="L9" s="41"/>
      <c r="M9" s="41"/>
      <c r="N9" s="41"/>
      <c r="O9" s="41"/>
      <c r="P9" s="12"/>
      <c r="Q9" s="45" t="s">
        <v>3</v>
      </c>
    </row>
    <row r="10" spans="3:17" ht="19.5" customHeight="1">
      <c r="C10" s="24"/>
      <c r="D10" s="7"/>
      <c r="F10" s="35" t="s">
        <v>14</v>
      </c>
      <c r="I10" s="5"/>
      <c r="J10" s="43" t="s">
        <v>30</v>
      </c>
      <c r="K10" s="41"/>
      <c r="L10" s="41"/>
      <c r="M10" s="41"/>
      <c r="N10" s="41"/>
      <c r="O10" s="41"/>
      <c r="P10" s="12"/>
      <c r="Q10" s="45" t="s">
        <v>3</v>
      </c>
    </row>
    <row r="11" spans="1:17" ht="24.75" customHeight="1">
      <c r="A11" t="s">
        <v>17</v>
      </c>
      <c r="B11" s="1" t="s">
        <v>1</v>
      </c>
      <c r="C11" s="22"/>
      <c r="D11" s="13" t="s">
        <v>3</v>
      </c>
      <c r="E11" s="6"/>
      <c r="F11" s="14"/>
      <c r="G11" s="14"/>
      <c r="H11" s="14"/>
      <c r="I11" s="15"/>
      <c r="J11" s="43" t="s">
        <v>31</v>
      </c>
      <c r="K11" s="41"/>
      <c r="L11" s="41"/>
      <c r="M11" s="41"/>
      <c r="N11" s="41"/>
      <c r="O11" s="41"/>
      <c r="P11" s="12"/>
      <c r="Q11" s="45" t="s">
        <v>3</v>
      </c>
    </row>
    <row r="12" spans="2:17" ht="24.75" customHeight="1">
      <c r="B12" s="1" t="s">
        <v>2</v>
      </c>
      <c r="C12" s="22"/>
      <c r="D12" s="13" t="s">
        <v>3</v>
      </c>
      <c r="E12" s="6"/>
      <c r="F12" s="14"/>
      <c r="G12" s="55" t="s">
        <v>21</v>
      </c>
      <c r="H12" s="56"/>
      <c r="I12" s="15"/>
      <c r="J12" s="46" t="s">
        <v>32</v>
      </c>
      <c r="K12" s="47"/>
      <c r="L12" s="47"/>
      <c r="M12" s="47"/>
      <c r="N12" s="47"/>
      <c r="O12" s="47"/>
      <c r="P12" s="47">
        <f>SUM(P5:P11)</f>
        <v>0</v>
      </c>
      <c r="Q12" s="48" t="s">
        <v>3</v>
      </c>
    </row>
    <row r="13" spans="3:15" ht="24.75" customHeight="1">
      <c r="C13" s="24"/>
      <c r="D13" s="7"/>
      <c r="F13" s="14"/>
      <c r="G13" s="27">
        <f>G9-20000</f>
        <v>-20000</v>
      </c>
      <c r="H13" s="13" t="s">
        <v>20</v>
      </c>
      <c r="I13" s="6"/>
      <c r="J13" s="40"/>
      <c r="N13" t="e">
        <f>H13*C11</f>
        <v>#VALUE!</v>
      </c>
      <c r="O13" t="e">
        <f>H13*C18</f>
        <v>#VALUE!</v>
      </c>
    </row>
    <row r="14" spans="3:16" ht="24.75" customHeight="1">
      <c r="C14" s="24"/>
      <c r="D14" s="7"/>
      <c r="E14" s="6"/>
      <c r="F14" s="14"/>
      <c r="G14" s="6"/>
      <c r="H14" s="6"/>
      <c r="I14" s="6"/>
      <c r="J14" s="39"/>
      <c r="K14" s="9"/>
      <c r="L14" s="9"/>
      <c r="M14" s="9"/>
      <c r="N14" s="9">
        <f>C12*H14</f>
        <v>0</v>
      </c>
      <c r="O14" s="9">
        <f>C18*H14</f>
        <v>0</v>
      </c>
      <c r="P14" s="9"/>
    </row>
    <row r="15" spans="2:10" ht="24.75" customHeight="1">
      <c r="B15" s="3" t="s">
        <v>7</v>
      </c>
      <c r="C15" s="20"/>
      <c r="D15" s="18" t="s">
        <v>3</v>
      </c>
      <c r="E15" s="6"/>
      <c r="F15" s="14"/>
      <c r="G15" s="14"/>
      <c r="H15" s="52" t="s">
        <v>39</v>
      </c>
      <c r="I15" s="15"/>
      <c r="J15" s="51" t="str">
        <f>IF(P12&lt;=G13,"予算内","予算超過")</f>
        <v>予算超過</v>
      </c>
    </row>
    <row r="16" spans="3:18" ht="24.75" customHeight="1">
      <c r="C16" s="24"/>
      <c r="D16" s="7"/>
      <c r="F16" s="14"/>
      <c r="H16" s="59" t="s">
        <v>37</v>
      </c>
      <c r="I16" s="57" t="s">
        <v>36</v>
      </c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.75" customHeight="1">
      <c r="A17" t="s">
        <v>18</v>
      </c>
      <c r="B17" s="4" t="s">
        <v>11</v>
      </c>
      <c r="C17" s="25"/>
      <c r="D17" s="18" t="s">
        <v>3</v>
      </c>
      <c r="E17" s="6"/>
      <c r="F17" s="14"/>
      <c r="H17" s="60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ht="24.75" customHeight="1">
      <c r="B18" s="4" t="s">
        <v>12</v>
      </c>
      <c r="C18" s="25"/>
      <c r="D18" s="18" t="s">
        <v>3</v>
      </c>
      <c r="F18" s="14"/>
      <c r="H18" s="59" t="s">
        <v>38</v>
      </c>
      <c r="I18" s="57" t="s">
        <v>35</v>
      </c>
      <c r="J18" s="58"/>
      <c r="K18" s="58"/>
      <c r="L18" s="58"/>
      <c r="M18" s="58"/>
      <c r="N18" s="58"/>
      <c r="O18" s="58"/>
      <c r="P18" s="58"/>
      <c r="Q18" s="58"/>
      <c r="R18" s="58"/>
    </row>
    <row r="19" spans="3:18" ht="24.75" customHeight="1">
      <c r="C19" s="24"/>
      <c r="D19" s="7"/>
      <c r="E19" s="6"/>
      <c r="F19" s="1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9" ht="24" customHeight="1">
      <c r="A20" t="s">
        <v>19</v>
      </c>
      <c r="B20" s="4" t="s">
        <v>13</v>
      </c>
      <c r="C20" s="25"/>
      <c r="D20" s="18" t="s">
        <v>0</v>
      </c>
      <c r="E20" s="6"/>
      <c r="F20" s="14"/>
      <c r="H20" s="16"/>
      <c r="I20" s="15"/>
    </row>
    <row r="21" spans="6:9" ht="24.75" customHeight="1">
      <c r="F21" s="14"/>
      <c r="H21" s="31"/>
      <c r="I21" s="15"/>
    </row>
    <row r="22" spans="7:8" ht="13.5">
      <c r="G22" s="32"/>
      <c r="H22" s="19"/>
    </row>
    <row r="23" ht="13.5">
      <c r="G23" s="33"/>
    </row>
    <row r="24" ht="13.5">
      <c r="G24" s="33"/>
    </row>
  </sheetData>
  <sheetProtection/>
  <mergeCells count="7">
    <mergeCell ref="G5:H5"/>
    <mergeCell ref="G8:H8"/>
    <mergeCell ref="G12:H12"/>
    <mergeCell ref="I16:R17"/>
    <mergeCell ref="I18:R19"/>
    <mergeCell ref="H16:H17"/>
    <mergeCell ref="H18:H1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R24"/>
  <sheetViews>
    <sheetView zoomScalePageLayoutView="0" workbookViewId="0" topLeftCell="A13">
      <selection activeCell="B36" sqref="B36"/>
    </sheetView>
  </sheetViews>
  <sheetFormatPr defaultColWidth="9.00390625" defaultRowHeight="13.5"/>
  <cols>
    <col min="1" max="1" width="5.50390625" style="0" customWidth="1"/>
    <col min="2" max="2" width="18.625" style="0" customWidth="1"/>
    <col min="3" max="3" width="10.25390625" style="19" customWidth="1"/>
    <col min="4" max="4" width="13.875" style="2" customWidth="1"/>
    <col min="5" max="5" width="5.875" style="7" customWidth="1"/>
    <col min="6" max="6" width="3.375" style="0" customWidth="1"/>
    <col min="7" max="7" width="16.625" style="0" customWidth="1"/>
    <col min="9" max="9" width="8.125" style="0" customWidth="1"/>
    <col min="10" max="10" width="18.625" style="0" customWidth="1"/>
    <col min="11" max="15" width="9.00390625" style="0" hidden="1" customWidth="1"/>
    <col min="16" max="16" width="11.50390625" style="0" customWidth="1"/>
    <col min="18" max="18" width="14.125" style="0" customWidth="1"/>
  </cols>
  <sheetData>
    <row r="1" spans="1:16" ht="32.25" customHeight="1">
      <c r="A1" s="10" t="s">
        <v>40</v>
      </c>
      <c r="B1" s="50"/>
      <c r="C1" s="50"/>
      <c r="D1" s="28" t="s">
        <v>25</v>
      </c>
      <c r="E1" s="29"/>
      <c r="F1" s="30"/>
      <c r="G1" s="30"/>
      <c r="H1" s="9"/>
      <c r="I1" s="9"/>
      <c r="J1" s="9"/>
      <c r="K1" s="9"/>
      <c r="L1" s="9"/>
      <c r="M1" s="9"/>
      <c r="N1" s="9"/>
      <c r="O1" s="9"/>
      <c r="P1" s="9"/>
    </row>
    <row r="2" spans="2:10" ht="19.5" customHeight="1">
      <c r="B2" s="11"/>
      <c r="C2" s="36" t="s">
        <v>22</v>
      </c>
      <c r="D2" s="37"/>
      <c r="E2" s="38"/>
      <c r="F2" s="34"/>
      <c r="G2" s="34"/>
      <c r="H2" s="34"/>
      <c r="J2" s="39"/>
    </row>
    <row r="3" ht="18" customHeight="1">
      <c r="I3" s="49" t="s">
        <v>34</v>
      </c>
    </row>
    <row r="4" spans="1:10" ht="19.5" customHeight="1">
      <c r="A4" t="s">
        <v>16</v>
      </c>
      <c r="B4" s="1" t="s">
        <v>23</v>
      </c>
      <c r="C4" s="21">
        <v>2</v>
      </c>
      <c r="D4" s="13" t="s">
        <v>0</v>
      </c>
      <c r="E4" s="6"/>
      <c r="J4" s="44" t="s">
        <v>33</v>
      </c>
    </row>
    <row r="5" spans="2:17" ht="19.5" customHeight="1">
      <c r="B5" s="1" t="s">
        <v>9</v>
      </c>
      <c r="C5" s="22">
        <v>20</v>
      </c>
      <c r="D5" s="13" t="s">
        <v>0</v>
      </c>
      <c r="E5" s="6"/>
      <c r="G5" s="53" t="s">
        <v>6</v>
      </c>
      <c r="H5" s="54"/>
      <c r="I5" s="2"/>
      <c r="J5" s="42" t="s">
        <v>26</v>
      </c>
      <c r="K5" s="41"/>
      <c r="L5" s="41">
        <f>C5*C11</f>
        <v>160000</v>
      </c>
      <c r="M5" s="41"/>
      <c r="N5" s="41"/>
      <c r="O5" s="41"/>
      <c r="P5" s="12">
        <v>30000</v>
      </c>
      <c r="Q5" s="45" t="s">
        <v>3</v>
      </c>
    </row>
    <row r="6" spans="2:17" ht="19.5" customHeight="1">
      <c r="B6" s="1" t="s">
        <v>10</v>
      </c>
      <c r="C6" s="22">
        <v>20</v>
      </c>
      <c r="D6" s="13" t="s">
        <v>0</v>
      </c>
      <c r="E6" s="6"/>
      <c r="G6" s="26">
        <f>(C17+C18)*C20</f>
        <v>220000</v>
      </c>
      <c r="H6" s="17" t="s">
        <v>3</v>
      </c>
      <c r="I6" s="5"/>
      <c r="J6" s="43" t="s">
        <v>27</v>
      </c>
      <c r="K6" s="41"/>
      <c r="L6" s="41">
        <f>C6*C12</f>
        <v>140000</v>
      </c>
      <c r="M6" s="41"/>
      <c r="N6" s="41"/>
      <c r="O6" s="41"/>
      <c r="P6" s="12">
        <v>5000</v>
      </c>
      <c r="Q6" s="45" t="s">
        <v>3</v>
      </c>
    </row>
    <row r="7" spans="2:17" ht="19.5" customHeight="1">
      <c r="B7" s="1" t="s">
        <v>4</v>
      </c>
      <c r="C7" s="22">
        <v>1</v>
      </c>
      <c r="D7" s="13" t="s">
        <v>0</v>
      </c>
      <c r="E7" s="6"/>
      <c r="G7" s="8"/>
      <c r="H7" s="8"/>
      <c r="I7" s="5"/>
      <c r="J7" s="43" t="s">
        <v>24</v>
      </c>
      <c r="K7" s="41" t="b">
        <v>1</v>
      </c>
      <c r="L7" s="41">
        <f>C7*C11*M7</f>
        <v>8000</v>
      </c>
      <c r="M7" s="41">
        <f>IF(K7=TRUE,1,0)</f>
        <v>1</v>
      </c>
      <c r="N7" s="41"/>
      <c r="O7" s="41"/>
      <c r="P7" s="12">
        <v>3000</v>
      </c>
      <c r="Q7" s="45" t="s">
        <v>3</v>
      </c>
    </row>
    <row r="8" spans="2:17" ht="19.5" customHeight="1">
      <c r="B8" s="1" t="s">
        <v>5</v>
      </c>
      <c r="C8" s="22">
        <v>1</v>
      </c>
      <c r="D8" s="13" t="s">
        <v>0</v>
      </c>
      <c r="E8" s="6"/>
      <c r="G8" s="53" t="s">
        <v>15</v>
      </c>
      <c r="H8" s="54"/>
      <c r="I8" s="5"/>
      <c r="J8" s="43" t="s">
        <v>28</v>
      </c>
      <c r="K8" s="41" t="b">
        <v>0</v>
      </c>
      <c r="L8" s="41">
        <f>C8*C12*M7</f>
        <v>7000</v>
      </c>
      <c r="M8" s="41"/>
      <c r="N8" s="41"/>
      <c r="O8" s="41"/>
      <c r="P8" s="12">
        <v>2000</v>
      </c>
      <c r="Q8" s="45" t="s">
        <v>3</v>
      </c>
    </row>
    <row r="9" spans="2:17" ht="19.5" customHeight="1">
      <c r="B9" s="1" t="s">
        <v>8</v>
      </c>
      <c r="C9" s="23">
        <f>SUM(C4:C8)</f>
        <v>44</v>
      </c>
      <c r="D9" s="13" t="s">
        <v>0</v>
      </c>
      <c r="E9" s="6"/>
      <c r="G9" s="26">
        <f>C15-G6</f>
        <v>80000</v>
      </c>
      <c r="H9" s="17" t="s">
        <v>3</v>
      </c>
      <c r="I9" s="5"/>
      <c r="J9" s="43" t="s">
        <v>29</v>
      </c>
      <c r="K9" s="41"/>
      <c r="L9" s="41"/>
      <c r="M9" s="41"/>
      <c r="N9" s="41"/>
      <c r="O9" s="41"/>
      <c r="P9" s="12">
        <v>10000</v>
      </c>
      <c r="Q9" s="45" t="s">
        <v>3</v>
      </c>
    </row>
    <row r="10" spans="3:17" ht="19.5" customHeight="1">
      <c r="C10" s="24"/>
      <c r="D10" s="7"/>
      <c r="F10" s="35" t="s">
        <v>14</v>
      </c>
      <c r="I10" s="5"/>
      <c r="J10" s="43" t="s">
        <v>30</v>
      </c>
      <c r="K10" s="41"/>
      <c r="L10" s="41"/>
      <c r="M10" s="41"/>
      <c r="N10" s="41"/>
      <c r="O10" s="41"/>
      <c r="P10" s="12">
        <v>10000</v>
      </c>
      <c r="Q10" s="45" t="s">
        <v>3</v>
      </c>
    </row>
    <row r="11" spans="1:17" ht="24.75" customHeight="1">
      <c r="A11" t="s">
        <v>17</v>
      </c>
      <c r="B11" s="1" t="s">
        <v>1</v>
      </c>
      <c r="C11" s="22">
        <v>8000</v>
      </c>
      <c r="D11" s="13" t="s">
        <v>3</v>
      </c>
      <c r="E11" s="6"/>
      <c r="F11" s="14"/>
      <c r="G11" s="14"/>
      <c r="H11" s="14"/>
      <c r="I11" s="15"/>
      <c r="J11" s="43" t="s">
        <v>31</v>
      </c>
      <c r="K11" s="41"/>
      <c r="L11" s="41"/>
      <c r="M11" s="41"/>
      <c r="N11" s="41"/>
      <c r="O11" s="41"/>
      <c r="P11" s="12"/>
      <c r="Q11" s="45" t="s">
        <v>3</v>
      </c>
    </row>
    <row r="12" spans="2:17" ht="24.75" customHeight="1">
      <c r="B12" s="1" t="s">
        <v>2</v>
      </c>
      <c r="C12" s="22">
        <v>7000</v>
      </c>
      <c r="D12" s="13" t="s">
        <v>3</v>
      </c>
      <c r="E12" s="6"/>
      <c r="F12" s="14"/>
      <c r="G12" s="55" t="s">
        <v>21</v>
      </c>
      <c r="H12" s="56"/>
      <c r="I12" s="15"/>
      <c r="J12" s="46" t="s">
        <v>32</v>
      </c>
      <c r="K12" s="47"/>
      <c r="L12" s="47"/>
      <c r="M12" s="47"/>
      <c r="N12" s="47"/>
      <c r="O12" s="47"/>
      <c r="P12" s="47">
        <f>SUM(P5:P11)</f>
        <v>60000</v>
      </c>
      <c r="Q12" s="48" t="s">
        <v>3</v>
      </c>
    </row>
    <row r="13" spans="3:15" ht="24.75" customHeight="1">
      <c r="C13" s="24"/>
      <c r="D13" s="7"/>
      <c r="F13" s="14"/>
      <c r="G13" s="27">
        <f>G9-20000</f>
        <v>60000</v>
      </c>
      <c r="H13" s="13" t="s">
        <v>20</v>
      </c>
      <c r="I13" s="6"/>
      <c r="J13" s="40"/>
      <c r="N13" t="e">
        <f>H13*C11</f>
        <v>#VALUE!</v>
      </c>
      <c r="O13" t="e">
        <f>H13*C18</f>
        <v>#VALUE!</v>
      </c>
    </row>
    <row r="14" spans="3:16" ht="24.75" customHeight="1">
      <c r="C14" s="24"/>
      <c r="D14" s="7"/>
      <c r="E14" s="6"/>
      <c r="F14" s="14"/>
      <c r="G14" s="6"/>
      <c r="H14" s="6"/>
      <c r="I14" s="6"/>
      <c r="J14" s="39"/>
      <c r="K14" s="9"/>
      <c r="L14" s="9"/>
      <c r="M14" s="9"/>
      <c r="N14" s="9">
        <f>C12*H14</f>
        <v>0</v>
      </c>
      <c r="O14" s="9">
        <f>C18*H14</f>
        <v>0</v>
      </c>
      <c r="P14" s="9"/>
    </row>
    <row r="15" spans="2:10" ht="24.75" customHeight="1">
      <c r="B15" s="3" t="s">
        <v>7</v>
      </c>
      <c r="C15" s="20">
        <f>C5*C11+C6*C12</f>
        <v>300000</v>
      </c>
      <c r="D15" s="18" t="s">
        <v>3</v>
      </c>
      <c r="E15" s="6"/>
      <c r="F15" s="14"/>
      <c r="G15" s="14"/>
      <c r="H15" s="52"/>
      <c r="I15" s="15"/>
      <c r="J15" s="51" t="str">
        <f>IF(P12&lt;=G13,"予算内","予算超過")</f>
        <v>予算内</v>
      </c>
    </row>
    <row r="16" spans="3:18" ht="24.75" customHeight="1">
      <c r="C16" s="24"/>
      <c r="D16" s="7"/>
      <c r="F16" s="14"/>
      <c r="H16" s="59" t="s">
        <v>37</v>
      </c>
      <c r="I16" s="57" t="s">
        <v>36</v>
      </c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.75" customHeight="1">
      <c r="A17" t="s">
        <v>18</v>
      </c>
      <c r="B17" s="4" t="s">
        <v>11</v>
      </c>
      <c r="C17" s="25">
        <v>3500</v>
      </c>
      <c r="D17" s="18" t="s">
        <v>3</v>
      </c>
      <c r="E17" s="6"/>
      <c r="F17" s="14"/>
      <c r="H17" s="60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2:18" ht="24.75" customHeight="1">
      <c r="B18" s="4" t="s">
        <v>12</v>
      </c>
      <c r="C18" s="25">
        <v>1500</v>
      </c>
      <c r="D18" s="18" t="s">
        <v>3</v>
      </c>
      <c r="F18" s="14"/>
      <c r="H18" s="59" t="s">
        <v>38</v>
      </c>
      <c r="I18" s="57" t="s">
        <v>35</v>
      </c>
      <c r="J18" s="58"/>
      <c r="K18" s="58"/>
      <c r="L18" s="58"/>
      <c r="M18" s="58"/>
      <c r="N18" s="58"/>
      <c r="O18" s="58"/>
      <c r="P18" s="58"/>
      <c r="Q18" s="58"/>
      <c r="R18" s="58"/>
    </row>
    <row r="19" spans="3:18" ht="24.75" customHeight="1">
      <c r="C19" s="24"/>
      <c r="D19" s="7"/>
      <c r="E19" s="6"/>
      <c r="F19" s="1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9" ht="24" customHeight="1">
      <c r="A20" t="s">
        <v>19</v>
      </c>
      <c r="B20" s="4" t="s">
        <v>13</v>
      </c>
      <c r="C20" s="25">
        <v>44</v>
      </c>
      <c r="D20" s="18" t="s">
        <v>0</v>
      </c>
      <c r="E20" s="6"/>
      <c r="F20" s="14"/>
      <c r="H20" s="16"/>
      <c r="I20" s="15"/>
    </row>
    <row r="21" spans="6:9" ht="24.75" customHeight="1">
      <c r="F21" s="14"/>
      <c r="H21" s="31"/>
      <c r="I21" s="15"/>
    </row>
    <row r="22" spans="7:8" ht="13.5">
      <c r="G22" s="32"/>
      <c r="H22" s="19"/>
    </row>
    <row r="23" ht="13.5">
      <c r="G23" s="33"/>
    </row>
    <row r="24" ht="13.5">
      <c r="G24" s="33"/>
    </row>
  </sheetData>
  <sheetProtection/>
  <mergeCells count="7">
    <mergeCell ref="I16:R17"/>
    <mergeCell ref="H18:H19"/>
    <mergeCell ref="I18:R19"/>
    <mergeCell ref="G5:H5"/>
    <mergeCell ref="G8:H8"/>
    <mergeCell ref="G12:H12"/>
    <mergeCell ref="H16:H1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ｊｍｐ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arrows2C</dc:creator>
  <cp:keywords/>
  <dc:description/>
  <cp:lastModifiedBy>BW2</cp:lastModifiedBy>
  <cp:lastPrinted>2009-04-04T07:55:47Z</cp:lastPrinted>
  <dcterms:created xsi:type="dcterms:W3CDTF">2007-07-07T07:48:59Z</dcterms:created>
  <dcterms:modified xsi:type="dcterms:W3CDTF">2018-05-11T08:57:31Z</dcterms:modified>
  <cp:category/>
  <cp:version/>
  <cp:contentType/>
  <cp:contentStatus/>
</cp:coreProperties>
</file>